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<sst xmlns="http://schemas.openxmlformats.org/spreadsheetml/2006/main" count="34" uniqueCount="23">
  <si>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</si>
  <si>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</si>
  <si>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</si>
  <si>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</si>
  <si>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</si>
  <si>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</si>
  <si>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</si>
  <si>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</si>
  <si>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</si>
  <si>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</si>
  <si>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</si>
  <si>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</si>
  <si>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</si>
  <si>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</si>
  <si>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</si>
  <si>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</si>
  <si>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</si>
  <si>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</si>
  <si>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</si>
  <si>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</si>
  <si>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</si>
  <si>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</si>
  <si>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01 апреля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</si>
</sst>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9.875" style="0" customWidth="1"/>
    <col min="6" max="6" width="9.50390625" style="0" bestFit="1" customWidth="1"/>
    <col min="7" max="7" width="10.125" style="0" customWidth="1"/>
    <col min="8" max="8" width="11.125" style="0" customWidth="1"/>
    <col min="10" max="11" width="9.50390625" style="0" bestFit="1" customWidth="1"/>
    <col min="14" max="15" width="9.50390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8" t="s">
        <v>10</v>
      </c>
      <c r="B8" s="8" t="s">
        <v>1</v>
      </c>
      <c r="C8" s="10" t="s">
        <v>2</v>
      </c>
      <c r="D8" s="10"/>
      <c r="E8" s="8" t="s">
        <v>6</v>
      </c>
      <c r="F8" s="8"/>
      <c r="G8" s="9"/>
      <c r="H8" s="9"/>
      <c r="I8" s="9"/>
      <c r="J8" s="9"/>
      <c r="K8" s="9"/>
      <c r="L8" s="9"/>
    </row>
    <row r="9" spans="1:12" ht="12.75">
      <c r="A9" s="8"/>
      <c r="B9" s="8"/>
      <c r="C9" s="8" t="s">
        <v>3</v>
      </c>
      <c r="D9" s="8" t="s">
        <v>4</v>
      </c>
      <c r="E9" s="8" t="s">
        <v>5</v>
      </c>
      <c r="F9" s="8"/>
      <c r="G9" s="8" t="s">
        <v>7</v>
      </c>
      <c r="H9" s="8"/>
      <c r="I9" s="6" t="s">
        <v>8</v>
      </c>
      <c r="J9" s="11" t="s">
        <v>9</v>
      </c>
      <c r="K9" s="12"/>
      <c r="L9" s="6" t="s">
        <v>8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v>377921</v>
      </c>
      <c r="D12" s="3">
        <v>114132</v>
      </c>
      <c r="E12" s="3">
        <v>377921</v>
      </c>
      <c r="F12" s="3">
        <v>114132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121246.61</v>
      </c>
      <c r="D13" s="3">
        <f>F13</f>
        <v>28124</v>
      </c>
      <c r="E13" s="3">
        <v>93122.61</v>
      </c>
      <c r="F13" s="3">
        <v>28124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241993</v>
      </c>
      <c r="D21" s="2">
        <f>H21</f>
        <v>73082</v>
      </c>
      <c r="E21" s="2"/>
      <c r="F21" s="2"/>
      <c r="G21" s="3">
        <v>241993</v>
      </c>
      <c r="H21" s="3">
        <v>73082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69951.77279999999</v>
      </c>
      <c r="D22" s="3">
        <f>H22</f>
        <v>16225.372799999997</v>
      </c>
      <c r="E22" s="2"/>
      <c r="F22" s="2"/>
      <c r="G22" s="3">
        <f>(17908.8*3)</f>
        <v>53726.399999999994</v>
      </c>
      <c r="H22" s="3">
        <f>G22*0.302</f>
        <v>16225.372799999997</v>
      </c>
      <c r="I22" s="2">
        <v>1</v>
      </c>
      <c r="J22" s="2"/>
      <c r="K22" s="2"/>
      <c r="L22" s="2"/>
      <c r="N22" s="4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965110</v>
      </c>
      <c r="D24" s="3">
        <f>K24</f>
        <v>291458</v>
      </c>
      <c r="E24" s="2"/>
      <c r="F24" s="2"/>
      <c r="G24" s="3"/>
      <c r="H24" s="3"/>
      <c r="I24" s="2"/>
      <c r="J24" s="3">
        <f>(1005443+201660)-G21</f>
        <v>965110</v>
      </c>
      <c r="K24" s="3">
        <f>(303639+60901)-H21</f>
        <v>291458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284344.9572</v>
      </c>
      <c r="D25" s="3">
        <f>K25</f>
        <v>68299.5872</v>
      </c>
      <c r="E25" s="2"/>
      <c r="F25" s="2"/>
      <c r="G25" s="3"/>
      <c r="H25" s="3"/>
      <c r="I25" s="2"/>
      <c r="J25" s="3">
        <f>(184299.38+85472.39)-G22</f>
        <v>216045.37000000002</v>
      </c>
      <c r="K25" s="3">
        <f>(60468.57+24056.39)-H22</f>
        <v>68299.5872</v>
      </c>
      <c r="L25" s="2">
        <v>3.8</v>
      </c>
      <c r="O25" s="4"/>
    </row>
    <row r="26" spans="1:15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  <c r="O26" s="4"/>
    </row>
    <row r="27" spans="1:12" ht="12.75">
      <c r="A27" s="2"/>
      <c r="B27" s="2" t="s">
        <v>12</v>
      </c>
      <c r="C27" s="3">
        <f>C12+C21+C24</f>
        <v>1585024</v>
      </c>
      <c r="D27" s="3">
        <f>D24+D21+D12</f>
        <v>478672</v>
      </c>
      <c r="E27" s="3">
        <f>E12</f>
        <v>377921</v>
      </c>
      <c r="F27" s="3">
        <f>F12</f>
        <v>114132</v>
      </c>
      <c r="G27" s="3">
        <f>G21</f>
        <v>241993</v>
      </c>
      <c r="H27" s="3">
        <f>H21</f>
        <v>73082</v>
      </c>
      <c r="I27" s="2">
        <f>I12+I21</f>
        <v>2</v>
      </c>
      <c r="J27" s="3">
        <f>J24</f>
        <v>965110</v>
      </c>
      <c r="K27" s="3">
        <f>K24</f>
        <v>291458</v>
      </c>
      <c r="L27" s="2">
        <v>3.8</v>
      </c>
    </row>
    <row r="28" spans="1:12" ht="12.75">
      <c r="A28" s="2"/>
      <c r="B28" s="2" t="s">
        <v>13</v>
      </c>
      <c r="C28" s="3">
        <f>C13+C22+C25</f>
        <v>475543.33999999997</v>
      </c>
      <c r="D28" s="3">
        <f>D13+D22+D25</f>
        <v>112648.95999999999</v>
      </c>
      <c r="E28" s="2">
        <f>E13</f>
        <v>93122.61</v>
      </c>
      <c r="F28" s="3">
        <f>F13</f>
        <v>28124</v>
      </c>
      <c r="G28" s="3">
        <f>G22</f>
        <v>53726.399999999994</v>
      </c>
      <c r="H28" s="3">
        <f>H22</f>
        <v>16225.372799999997</v>
      </c>
      <c r="I28" s="2">
        <f>I13+I22</f>
        <v>2</v>
      </c>
      <c r="J28" s="3">
        <f>J25</f>
        <v>216045.37000000002</v>
      </c>
      <c r="K28" s="3">
        <f>K25</f>
        <v>68299.5872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J9:K9"/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2021-04-05T02:53:32Z</cp:lastPrinted>
  <dcterms:created xsi:type="dcterms:W3CDTF">2010-01-11T08:56:58Z</dcterms:created>
  <dcterms:modified xsi:type="dcterms:W3CDTF">2021-04-06T08:57:59Z</dcterms:modified>
  <cp:category/>
  <cp:version/>
  <cp:contentType/>
  <cp:contentStatus/>
</cp:coreProperties>
</file>