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5312" windowHeight="8988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'Лист1'!$A$1:$L$34</definedName>
  </definedNames>
  <calcPr fullCalcOnLoad="1"/>
</workbook>
</file>

<file path=xl/sharedStrings.xml><?xml version="1.0" encoding="utf-8"?>
<sst xmlns="http://schemas.openxmlformats.org/spreadsheetml/2006/main" count="34" uniqueCount="23">
  <si>
    <t>Расходы на содержание органов местного самоуправления сельских поселений</t>
  </si>
  <si>
    <t>Расходы на содержание органов местного самоуправления всего</t>
  </si>
  <si>
    <t>в том числе</t>
  </si>
  <si>
    <t>на з\плату всего</t>
  </si>
  <si>
    <t>начисление на нее всего</t>
  </si>
  <si>
    <t>Глава</t>
  </si>
  <si>
    <t>из нее</t>
  </si>
  <si>
    <t>Муниципальн.служащие</t>
  </si>
  <si>
    <t>числ-ть человек</t>
  </si>
  <si>
    <t>Работники ЕТС</t>
  </si>
  <si>
    <t>№ п.п</t>
  </si>
  <si>
    <t>Итого по высшим должностям</t>
  </si>
  <si>
    <t>план</t>
  </si>
  <si>
    <t>касса</t>
  </si>
  <si>
    <t>Итого по ведущим должностям</t>
  </si>
  <si>
    <t>Итого по страшим должностям</t>
  </si>
  <si>
    <t>Итого по младшим должностям</t>
  </si>
  <si>
    <t>Итого по ЕТС</t>
  </si>
  <si>
    <t>Всего</t>
  </si>
  <si>
    <t>Кырлыкского сельского поселения</t>
  </si>
  <si>
    <t xml:space="preserve">Главный бухгалтер                                                      </t>
  </si>
  <si>
    <t>А.Б.Айтпасова</t>
  </si>
  <si>
    <t>Кырлыкская сельская администрация на 01 июня  2021 года.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</si>
</sst>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0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20" fillId="25" borderId="1" applyNumberFormat="0" applyAlignment="0" applyProtection="0"/>
    <xf numFmtId="0" fontId="21" fillId="26" borderId="2" applyNumberFormat="0" applyAlignment="0" applyProtection="0"/>
    <xf numFmtId="0" fontId="2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7" borderId="7" applyNumberFormat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1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34"/>
  <sheetViews>
    <sheetView tabSelected="1" view="pageBreakPreview" zoomScaleSheetLayoutView="100" zoomScalePageLayoutView="0" workbookViewId="0" topLeftCell="A1">
      <selection activeCell="C13" sqref="C13"/>
    </sheetView>
  </sheetViews>
  <sheetFormatPr defaultColWidth="9.00390625" defaultRowHeight="12.75"/>
  <cols>
    <col min="1" max="1" width="6.375" style="0" customWidth="1"/>
    <col min="2" max="2" width="28.125" style="0" customWidth="1"/>
    <col min="3" max="3" width="11.625" style="0" customWidth="1"/>
    <col min="4" max="4" width="12.50390625" style="0" customWidth="1"/>
    <col min="5" max="5" width="9.875" style="0" customWidth="1"/>
    <col min="6" max="6" width="9.50390625" style="0" bestFit="1" customWidth="1"/>
    <col min="7" max="7" width="10.125" style="0" customWidth="1"/>
    <col min="8" max="8" width="11.125" style="0" customWidth="1"/>
    <col min="10" max="11" width="9.50390625" style="0" bestFit="1" customWidth="1"/>
    <col min="14" max="15" width="9.50390625" style="0" bestFit="1" customWidth="1"/>
  </cols>
  <sheetData>
    <row r="3" ht="12.75">
      <c r="C3" t="s">
        <v>0</v>
      </c>
    </row>
    <row r="5" ht="12.75">
      <c r="C5" t="s">
        <v>22</v>
      </c>
    </row>
    <row r="6" spans="1:4" ht="12.75">
      <c r="A6" s="1"/>
      <c r="B6" s="1"/>
      <c r="C6" s="1"/>
      <c r="D6" s="1"/>
    </row>
    <row r="7" spans="1:2" ht="12.75" customHeight="1">
      <c r="A7" s="1"/>
      <c r="B7" s="1"/>
    </row>
    <row r="8" spans="1:12" ht="12.75">
      <c r="A8" s="6" t="s">
        <v>10</v>
      </c>
      <c r="B8" s="6" t="s">
        <v>1</v>
      </c>
      <c r="C8" s="7" t="s">
        <v>2</v>
      </c>
      <c r="D8" s="7"/>
      <c r="E8" s="6" t="s">
        <v>6</v>
      </c>
      <c r="F8" s="6"/>
      <c r="G8" s="12"/>
      <c r="H8" s="12"/>
      <c r="I8" s="12"/>
      <c r="J8" s="12"/>
      <c r="K8" s="12"/>
      <c r="L8" s="12"/>
    </row>
    <row r="9" spans="1:12" ht="12.75">
      <c r="A9" s="6"/>
      <c r="B9" s="6"/>
      <c r="C9" s="6" t="s">
        <v>3</v>
      </c>
      <c r="D9" s="6" t="s">
        <v>4</v>
      </c>
      <c r="E9" s="6" t="s">
        <v>5</v>
      </c>
      <c r="F9" s="6"/>
      <c r="G9" s="6" t="s">
        <v>7</v>
      </c>
      <c r="H9" s="6"/>
      <c r="I9" s="8" t="s">
        <v>8</v>
      </c>
      <c r="J9" s="10" t="s">
        <v>9</v>
      </c>
      <c r="K9" s="11"/>
      <c r="L9" s="8" t="s">
        <v>8</v>
      </c>
    </row>
    <row r="10" spans="1:12" ht="12.75">
      <c r="A10" s="6"/>
      <c r="B10" s="6"/>
      <c r="C10" s="6"/>
      <c r="D10" s="6"/>
      <c r="E10" s="2">
        <v>211</v>
      </c>
      <c r="F10" s="2">
        <v>213</v>
      </c>
      <c r="G10" s="2">
        <v>211</v>
      </c>
      <c r="H10" s="2">
        <v>213</v>
      </c>
      <c r="I10" s="9"/>
      <c r="J10" s="2">
        <v>211</v>
      </c>
      <c r="K10" s="2">
        <v>213</v>
      </c>
      <c r="L10" s="9"/>
    </row>
    <row r="11" spans="1:12" ht="12.75">
      <c r="A11" s="2">
        <v>1</v>
      </c>
      <c r="B11" s="2" t="s">
        <v>11</v>
      </c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2.75">
      <c r="A12" s="2"/>
      <c r="B12" s="2" t="s">
        <v>12</v>
      </c>
      <c r="C12" s="3">
        <v>377921</v>
      </c>
      <c r="D12" s="3">
        <v>114132</v>
      </c>
      <c r="E12" s="3">
        <v>377921</v>
      </c>
      <c r="F12" s="3">
        <v>114132</v>
      </c>
      <c r="G12" s="2"/>
      <c r="H12" s="2"/>
      <c r="I12" s="2">
        <v>1</v>
      </c>
      <c r="J12" s="2"/>
      <c r="K12" s="2"/>
      <c r="L12" s="2"/>
    </row>
    <row r="13" spans="1:12" ht="12.75">
      <c r="A13" s="2"/>
      <c r="B13" s="2" t="s">
        <v>13</v>
      </c>
      <c r="C13" s="3">
        <f>E13+F13</f>
        <v>202077.29</v>
      </c>
      <c r="D13" s="3">
        <f>F13</f>
        <v>46873</v>
      </c>
      <c r="E13" s="3">
        <v>155204.29</v>
      </c>
      <c r="F13" s="3">
        <v>46873</v>
      </c>
      <c r="G13" s="2"/>
      <c r="H13" s="2"/>
      <c r="I13" s="2">
        <v>1</v>
      </c>
      <c r="J13" s="2"/>
      <c r="K13" s="2"/>
      <c r="L13" s="2"/>
    </row>
    <row r="14" spans="1:12" ht="12.75">
      <c r="A14" s="2">
        <v>2</v>
      </c>
      <c r="B14" s="2" t="s">
        <v>14</v>
      </c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12.75">
      <c r="A15" s="2"/>
      <c r="B15" s="2" t="s">
        <v>12</v>
      </c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2.75">
      <c r="A16" s="2"/>
      <c r="B16" s="2" t="s">
        <v>13</v>
      </c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2.75">
      <c r="A17" s="2">
        <v>3</v>
      </c>
      <c r="B17" s="2" t="s">
        <v>15</v>
      </c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4" ht="12.75">
      <c r="A18" s="2"/>
      <c r="B18" s="2" t="s">
        <v>12</v>
      </c>
      <c r="C18" s="2"/>
      <c r="D18" s="2"/>
      <c r="E18" s="2"/>
      <c r="F18" s="2"/>
      <c r="G18" s="2"/>
      <c r="H18" s="2"/>
      <c r="I18" s="2"/>
      <c r="J18" s="2"/>
      <c r="K18" s="2"/>
      <c r="L18" s="2"/>
      <c r="N18" s="4"/>
    </row>
    <row r="19" spans="1:14" ht="12.75">
      <c r="A19" s="2"/>
      <c r="B19" s="2" t="s">
        <v>13</v>
      </c>
      <c r="C19" s="2"/>
      <c r="D19" s="2"/>
      <c r="E19" s="2"/>
      <c r="F19" s="2"/>
      <c r="G19" s="2"/>
      <c r="H19" s="2"/>
      <c r="I19" s="2"/>
      <c r="J19" s="2"/>
      <c r="K19" s="2"/>
      <c r="L19" s="2"/>
      <c r="N19" s="4"/>
    </row>
    <row r="20" spans="1:14" ht="12.75">
      <c r="A20" s="2">
        <v>4</v>
      </c>
      <c r="B20" s="2" t="s">
        <v>16</v>
      </c>
      <c r="C20" s="2"/>
      <c r="D20" s="2"/>
      <c r="E20" s="2"/>
      <c r="F20" s="2"/>
      <c r="G20" s="2"/>
      <c r="H20" s="2"/>
      <c r="I20" s="2"/>
      <c r="J20" s="2"/>
      <c r="K20" s="2"/>
      <c r="L20" s="2"/>
      <c r="N20" s="4"/>
    </row>
    <row r="21" spans="1:12" ht="12.75">
      <c r="A21" s="2"/>
      <c r="B21" s="2" t="s">
        <v>12</v>
      </c>
      <c r="C21" s="3">
        <f>G21</f>
        <v>241993</v>
      </c>
      <c r="D21" s="2">
        <f>H21</f>
        <v>73082</v>
      </c>
      <c r="E21" s="2"/>
      <c r="F21" s="2"/>
      <c r="G21" s="3">
        <v>241993</v>
      </c>
      <c r="H21" s="3">
        <v>73082</v>
      </c>
      <c r="I21" s="2">
        <v>1</v>
      </c>
      <c r="J21" s="2"/>
      <c r="K21" s="2"/>
      <c r="L21" s="2"/>
    </row>
    <row r="22" spans="1:15" ht="12.75">
      <c r="A22" s="2"/>
      <c r="B22" s="2" t="s">
        <v>13</v>
      </c>
      <c r="C22" s="3">
        <f>G22+H22</f>
        <v>116586.288</v>
      </c>
      <c r="D22" s="3">
        <f>H22</f>
        <v>27042.288</v>
      </c>
      <c r="E22" s="2"/>
      <c r="F22" s="2"/>
      <c r="G22" s="3">
        <f>(17908.8*5)</f>
        <v>89544</v>
      </c>
      <c r="H22" s="3">
        <f>G22*0.302</f>
        <v>27042.288</v>
      </c>
      <c r="I22" s="2">
        <v>1</v>
      </c>
      <c r="J22" s="2"/>
      <c r="K22" s="2"/>
      <c r="L22" s="2"/>
      <c r="N22" s="4"/>
      <c r="O22" s="4"/>
    </row>
    <row r="23" spans="1:14" ht="12.75">
      <c r="A23" s="2">
        <v>5</v>
      </c>
      <c r="B23" s="2" t="s">
        <v>17</v>
      </c>
      <c r="C23" s="2"/>
      <c r="D23" s="2"/>
      <c r="E23" s="2"/>
      <c r="F23" s="2"/>
      <c r="G23" s="3"/>
      <c r="H23" s="3"/>
      <c r="I23" s="2"/>
      <c r="J23" s="2"/>
      <c r="K23" s="2"/>
      <c r="L23" s="2"/>
      <c r="N23" s="4"/>
    </row>
    <row r="24" spans="1:15" ht="12.75">
      <c r="A24" s="2"/>
      <c r="B24" s="2" t="s">
        <v>12</v>
      </c>
      <c r="C24" s="3">
        <f>J24</f>
        <v>965110</v>
      </c>
      <c r="D24" s="3">
        <f>K24</f>
        <v>291458</v>
      </c>
      <c r="E24" s="2"/>
      <c r="F24" s="2"/>
      <c r="G24" s="3"/>
      <c r="H24" s="3"/>
      <c r="I24" s="2"/>
      <c r="J24" s="3">
        <f>(1005443+201660)-G21</f>
        <v>965110</v>
      </c>
      <c r="K24" s="3">
        <f>(303639+60901)-H21</f>
        <v>291458</v>
      </c>
      <c r="L24" s="2">
        <v>3.8</v>
      </c>
      <c r="N24" s="4"/>
      <c r="O24" s="5"/>
    </row>
    <row r="25" spans="1:15" ht="12.75">
      <c r="A25" s="2"/>
      <c r="B25" s="2" t="s">
        <v>13</v>
      </c>
      <c r="C25" s="3">
        <f>J25+K25</f>
        <v>482591.972</v>
      </c>
      <c r="D25" s="3">
        <f>K25</f>
        <v>114146.082</v>
      </c>
      <c r="E25" s="2"/>
      <c r="F25" s="2"/>
      <c r="G25" s="3"/>
      <c r="H25" s="3"/>
      <c r="I25" s="2"/>
      <c r="J25" s="3">
        <f>(372517.5+85472.39)-G22</f>
        <v>368445.89</v>
      </c>
      <c r="K25" s="3">
        <f>(117131.98+24056.39)-H22</f>
        <v>114146.082</v>
      </c>
      <c r="L25" s="2">
        <v>3.8</v>
      </c>
      <c r="O25" s="4"/>
    </row>
    <row r="26" spans="1:15" ht="12.75">
      <c r="A26" s="2"/>
      <c r="B26" s="2" t="s">
        <v>18</v>
      </c>
      <c r="C26" s="2"/>
      <c r="D26" s="2"/>
      <c r="E26" s="2"/>
      <c r="F26" s="2"/>
      <c r="G26" s="3"/>
      <c r="H26" s="3"/>
      <c r="I26" s="2"/>
      <c r="J26" s="2"/>
      <c r="K26" s="2"/>
      <c r="L26" s="2"/>
      <c r="N26" s="4"/>
      <c r="O26" s="4"/>
    </row>
    <row r="27" spans="1:12" ht="12.75">
      <c r="A27" s="2"/>
      <c r="B27" s="2" t="s">
        <v>12</v>
      </c>
      <c r="C27" s="3">
        <f>C12+C21+C24</f>
        <v>1585024</v>
      </c>
      <c r="D27" s="3">
        <f>D24+D21+D12</f>
        <v>478672</v>
      </c>
      <c r="E27" s="3">
        <f>E12</f>
        <v>377921</v>
      </c>
      <c r="F27" s="3">
        <f>F12</f>
        <v>114132</v>
      </c>
      <c r="G27" s="3">
        <f>G21</f>
        <v>241993</v>
      </c>
      <c r="H27" s="3">
        <f>H21</f>
        <v>73082</v>
      </c>
      <c r="I27" s="2">
        <f>I12+I21</f>
        <v>2</v>
      </c>
      <c r="J27" s="3">
        <f>J24</f>
        <v>965110</v>
      </c>
      <c r="K27" s="3">
        <f>K24</f>
        <v>291458</v>
      </c>
      <c r="L27" s="2">
        <v>3.8</v>
      </c>
    </row>
    <row r="28" spans="1:12" ht="12.75">
      <c r="A28" s="2"/>
      <c r="B28" s="2" t="s">
        <v>13</v>
      </c>
      <c r="C28" s="3">
        <f>C13+C22+C25</f>
        <v>801255.55</v>
      </c>
      <c r="D28" s="3">
        <f>D13+D22+D25</f>
        <v>188061.37</v>
      </c>
      <c r="E28" s="2">
        <f>E13</f>
        <v>155204.29</v>
      </c>
      <c r="F28" s="3">
        <f>F13</f>
        <v>46873</v>
      </c>
      <c r="G28" s="3">
        <f>G22</f>
        <v>89544</v>
      </c>
      <c r="H28" s="3">
        <f>H22</f>
        <v>27042.288</v>
      </c>
      <c r="I28" s="2">
        <f>I13+I22</f>
        <v>2</v>
      </c>
      <c r="J28" s="3">
        <f>J25</f>
        <v>368445.89</v>
      </c>
      <c r="K28" s="3">
        <f>K25</f>
        <v>114146.082</v>
      </c>
      <c r="L28" s="2">
        <v>3.8</v>
      </c>
    </row>
    <row r="33" ht="12.75">
      <c r="A33" t="s">
        <v>20</v>
      </c>
    </row>
    <row r="34" spans="1:4" ht="12.75">
      <c r="A34" t="s">
        <v>19</v>
      </c>
      <c r="D34" t="s">
        <v>21</v>
      </c>
    </row>
  </sheetData>
  <sheetProtection/>
  <mergeCells count="11">
    <mergeCell ref="L9:L10"/>
    <mergeCell ref="B8:B10"/>
    <mergeCell ref="E8:L8"/>
    <mergeCell ref="E9:F9"/>
    <mergeCell ref="G9:H9"/>
    <mergeCell ref="A8:A10"/>
    <mergeCell ref="C8:D8"/>
    <mergeCell ref="C9:C10"/>
    <mergeCell ref="D9:D10"/>
    <mergeCell ref="I9:I10"/>
    <mergeCell ref="J9:K9"/>
  </mergeCells>
  <printOptions/>
  <pageMargins left="0.75" right="0.75" top="1" bottom="1" header="0.5" footer="0.5"/>
  <pageSetup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Acer</cp:lastModifiedBy>
  <cp:lastPrinted>2021-06-02T08:24:39Z</cp:lastPrinted>
  <dcterms:created xsi:type="dcterms:W3CDTF">2010-01-11T08:56:58Z</dcterms:created>
  <dcterms:modified xsi:type="dcterms:W3CDTF">2021-06-02T08:24:42Z</dcterms:modified>
  <cp:category/>
  <cp:version/>
  <cp:contentType/>
  <cp:contentStatus/>
</cp:coreProperties>
</file>